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Эльдар\Отчеты\Раскрытие информации\"/>
    </mc:Choice>
  </mc:AlternateContent>
  <bookViews>
    <workbookView xWindow="0" yWindow="0" windowWidth="18645" windowHeight="9975" activeTab="1"/>
  </bookViews>
  <sheets>
    <sheet name="Лобненская ОДГ" sheetId="4" r:id="rId1"/>
    <sheet name="Московская ОДГ" sheetId="5" r:id="rId2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L5" i="5" s="1"/>
  <c r="M5" i="5" s="1"/>
  <c r="L5" i="4"/>
  <c r="L7" i="4" s="1"/>
  <c r="M7" i="4" s="1"/>
  <c r="L6" i="4"/>
  <c r="L4" i="4"/>
  <c r="L11" i="5"/>
  <c r="L10" i="5" s="1"/>
  <c r="K10" i="5"/>
  <c r="G5" i="5" l="1"/>
  <c r="F4" i="5" l="1"/>
  <c r="I4" i="5"/>
  <c r="I4" i="4"/>
  <c r="I6" i="4"/>
  <c r="I5" i="4"/>
  <c r="F6" i="4"/>
  <c r="F5" i="4"/>
  <c r="F4" i="4"/>
  <c r="F5" i="5" l="1"/>
  <c r="I5" i="5" l="1"/>
  <c r="J5" i="5" s="1"/>
  <c r="F7" i="4" l="1"/>
  <c r="G7" i="4" s="1"/>
  <c r="I7" i="4"/>
  <c r="J7" i="4" s="1"/>
</calcChain>
</file>

<file path=xl/sharedStrings.xml><?xml version="1.0" encoding="utf-8"?>
<sst xmlns="http://schemas.openxmlformats.org/spreadsheetml/2006/main" count="42" uniqueCount="22">
  <si>
    <t>ПС</t>
  </si>
  <si>
    <t>Нагрузка, А</t>
  </si>
  <si>
    <t>Мощность, кВт</t>
  </si>
  <si>
    <t>Зимний режимный день</t>
  </si>
  <si>
    <t>Итого:</t>
  </si>
  <si>
    <t>г. Лобня</t>
  </si>
  <si>
    <t>Разрешенная мощность, кВт</t>
  </si>
  <si>
    <t>Объем свободной мощности, кВт</t>
  </si>
  <si>
    <t>ПС 337 Красная поляна 35/6 кВ</t>
  </si>
  <si>
    <t>ПС 429 Гремицы 110/10 кВ</t>
  </si>
  <si>
    <t>Тр-р</t>
  </si>
  <si>
    <t>Т-1</t>
  </si>
  <si>
    <t>Т-2</t>
  </si>
  <si>
    <t>Т-3</t>
  </si>
  <si>
    <t>Т-4</t>
  </si>
  <si>
    <t>Напряжение ВН, кВ</t>
  </si>
  <si>
    <t>Мощность, кВА</t>
  </si>
  <si>
    <t>г. Алексин Тульская обл.</t>
  </si>
  <si>
    <t>кВт</t>
  </si>
  <si>
    <t>А</t>
  </si>
  <si>
    <t>кВ</t>
  </si>
  <si>
    <t>Соs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</si>
</sst>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1"/>
  <sheetViews>
    <sheetView workbookViewId="0">
      <pane ySplit="2" topLeftCell="A3" activePane="bottomLeft" state="frozen"/>
      <selection pane="bottomLeft" activeCell="H14" sqref="H14"/>
    </sheetView>
  </sheetViews>
  <sheetFormatPr defaultRowHeight="15" x14ac:dyDescent="0.25"/>
  <cols>
    <col min="1" max="1" width="20.7109375" style="13" customWidth="1"/>
    <col min="2" max="2" width="10.7109375" style="13" customWidth="1"/>
    <col min="3" max="66" width="15.7109375" style="13" customWidth="1"/>
    <col min="67" max="16384" width="9.140625" style="13"/>
  </cols>
  <sheetData>
    <row r="1" spans="1:72" ht="15.75" customHeight="1" thickBot="1" x14ac:dyDescent="0.3">
      <c r="A1" s="71" t="s">
        <v>0</v>
      </c>
      <c r="B1" s="68" t="s">
        <v>3</v>
      </c>
      <c r="C1" s="69"/>
      <c r="D1" s="70"/>
      <c r="E1" s="59">
        <v>43089</v>
      </c>
      <c r="F1" s="60"/>
      <c r="G1" s="61"/>
      <c r="H1" s="59">
        <v>43453</v>
      </c>
      <c r="I1" s="60"/>
      <c r="J1" s="61"/>
      <c r="K1" s="59">
        <v>43635</v>
      </c>
      <c r="L1" s="60"/>
      <c r="M1" s="61"/>
    </row>
    <row r="2" spans="1:72" ht="45.75" thickBot="1" x14ac:dyDescent="0.3">
      <c r="A2" s="71"/>
      <c r="B2" s="15" t="s">
        <v>10</v>
      </c>
      <c r="C2" s="16" t="s">
        <v>15</v>
      </c>
      <c r="D2" s="16" t="s">
        <v>6</v>
      </c>
      <c r="E2" s="15" t="s">
        <v>1</v>
      </c>
      <c r="F2" s="15" t="s">
        <v>2</v>
      </c>
      <c r="G2" s="18" t="s">
        <v>7</v>
      </c>
      <c r="H2" s="17" t="s">
        <v>1</v>
      </c>
      <c r="I2" s="17" t="s">
        <v>16</v>
      </c>
      <c r="J2" s="18" t="s">
        <v>7</v>
      </c>
      <c r="K2" s="17" t="s">
        <v>1</v>
      </c>
      <c r="L2" s="17" t="s">
        <v>16</v>
      </c>
      <c r="M2" s="18" t="s">
        <v>7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 customHeight="1" thickBot="1" x14ac:dyDescent="0.3">
      <c r="A3" s="62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5" customHeight="1" x14ac:dyDescent="0.25">
      <c r="A4" s="65" t="s">
        <v>8</v>
      </c>
      <c r="B4" s="4" t="s">
        <v>12</v>
      </c>
      <c r="C4" s="4">
        <v>35</v>
      </c>
      <c r="D4" s="4"/>
      <c r="E4" s="9">
        <v>12</v>
      </c>
      <c r="F4" s="4">
        <f>C4*E4</f>
        <v>420</v>
      </c>
      <c r="G4" s="5"/>
      <c r="H4" s="39">
        <v>51.46</v>
      </c>
      <c r="I4" s="42">
        <f>C4*H4*0.98</f>
        <v>1765.0780000000002</v>
      </c>
      <c r="J4" s="43"/>
      <c r="K4" s="39">
        <v>13</v>
      </c>
      <c r="L4" s="50">
        <f>C4*K4*0.98</f>
        <v>445.9</v>
      </c>
      <c r="M4" s="43"/>
    </row>
    <row r="5" spans="1:72" ht="15" customHeight="1" x14ac:dyDescent="0.25">
      <c r="A5" s="66"/>
      <c r="B5" s="12" t="s">
        <v>13</v>
      </c>
      <c r="C5" s="12">
        <v>35</v>
      </c>
      <c r="D5" s="12"/>
      <c r="E5" s="10">
        <v>35</v>
      </c>
      <c r="F5" s="12">
        <f t="shared" ref="F5:F6" si="0">C5*E5</f>
        <v>1225</v>
      </c>
      <c r="G5" s="6"/>
      <c r="H5" s="40">
        <v>25.73</v>
      </c>
      <c r="I5" s="44">
        <f>C5*H5*0.98</f>
        <v>882.5390000000001</v>
      </c>
      <c r="J5" s="45"/>
      <c r="K5" s="40">
        <v>28</v>
      </c>
      <c r="L5" s="52">
        <f t="shared" ref="L5:L6" si="1">C5*K5*0.98</f>
        <v>960.4</v>
      </c>
      <c r="M5" s="45"/>
    </row>
    <row r="6" spans="1:72" ht="15" customHeight="1" thickBot="1" x14ac:dyDescent="0.3">
      <c r="A6" s="67"/>
      <c r="B6" s="7" t="s">
        <v>14</v>
      </c>
      <c r="C6" s="7">
        <v>35</v>
      </c>
      <c r="D6" s="7"/>
      <c r="E6" s="11">
        <v>19</v>
      </c>
      <c r="F6" s="7">
        <f t="shared" si="0"/>
        <v>665</v>
      </c>
      <c r="G6" s="8"/>
      <c r="H6" s="41">
        <v>8.6199999999999992</v>
      </c>
      <c r="I6" s="46">
        <f>C6*H6*0.98</f>
        <v>295.666</v>
      </c>
      <c r="J6" s="47"/>
      <c r="K6" s="41">
        <v>20</v>
      </c>
      <c r="L6" s="51">
        <f t="shared" si="1"/>
        <v>686</v>
      </c>
      <c r="M6" s="47"/>
    </row>
    <row r="7" spans="1:72" ht="15" customHeight="1" thickBot="1" x14ac:dyDescent="0.3">
      <c r="A7" s="33" t="s">
        <v>4</v>
      </c>
      <c r="B7" s="32"/>
      <c r="C7" s="32"/>
      <c r="D7" s="28">
        <v>16000</v>
      </c>
      <c r="E7" s="32"/>
      <c r="F7" s="28">
        <f>SUM(F4:F6)</f>
        <v>2310</v>
      </c>
      <c r="G7" s="28">
        <f>D7-F7</f>
        <v>13690</v>
      </c>
      <c r="H7" s="32"/>
      <c r="I7" s="48">
        <f>SUM(I4:I6)</f>
        <v>2943.2830000000004</v>
      </c>
      <c r="J7" s="48">
        <f>D7-I7</f>
        <v>13056.717000000001</v>
      </c>
      <c r="K7" s="32"/>
      <c r="L7" s="48">
        <f>SUM(L4:L6)</f>
        <v>2092.3000000000002</v>
      </c>
      <c r="M7" s="48">
        <f>D7-L7</f>
        <v>13907.7</v>
      </c>
    </row>
    <row r="8" spans="1:72" ht="15" customHeight="1" x14ac:dyDescent="0.25">
      <c r="I8" s="31"/>
      <c r="J8" s="31"/>
      <c r="K8" s="31"/>
      <c r="L8" s="31"/>
      <c r="M8" s="31"/>
      <c r="N8" s="31"/>
      <c r="O8" s="31"/>
      <c r="P8" s="31"/>
      <c r="Q8" s="31"/>
    </row>
    <row r="9" spans="1:72" ht="15" customHeight="1" x14ac:dyDescent="0.25">
      <c r="I9" s="31"/>
      <c r="J9" s="31"/>
      <c r="K9" s="31"/>
      <c r="L9" s="31"/>
      <c r="M9" s="31"/>
      <c r="N9" s="31"/>
      <c r="O9" s="31"/>
      <c r="P9" s="31"/>
      <c r="Q9" s="31"/>
    </row>
    <row r="10" spans="1:72" ht="15" customHeight="1" x14ac:dyDescent="0.25">
      <c r="I10" s="31"/>
      <c r="J10" s="31"/>
      <c r="K10" s="36"/>
      <c r="L10" s="36"/>
      <c r="M10" s="36"/>
      <c r="N10" s="36"/>
      <c r="O10" s="31"/>
      <c r="P10" s="31"/>
      <c r="Q10" s="31"/>
    </row>
    <row r="11" spans="1:72" ht="15" customHeight="1" x14ac:dyDescent="0.25">
      <c r="I11" s="31"/>
      <c r="J11" s="31"/>
      <c r="K11" s="36"/>
      <c r="L11" s="36"/>
      <c r="M11" s="36"/>
      <c r="N11" s="36"/>
      <c r="O11" s="31"/>
      <c r="P11" s="31"/>
      <c r="Q11" s="31"/>
    </row>
    <row r="12" spans="1:72" ht="15" customHeight="1" x14ac:dyDescent="0.25">
      <c r="I12" s="31"/>
      <c r="J12" s="31"/>
      <c r="K12" s="31"/>
      <c r="L12" s="31"/>
      <c r="M12" s="49"/>
      <c r="N12" s="36"/>
      <c r="O12" s="31"/>
      <c r="P12" s="31"/>
      <c r="Q12" s="31"/>
    </row>
    <row r="13" spans="1:72" ht="15" customHeight="1" x14ac:dyDescent="0.25">
      <c r="I13" s="31"/>
      <c r="J13" s="31"/>
      <c r="K13" s="31"/>
      <c r="L13" s="36"/>
      <c r="M13" s="36"/>
      <c r="N13" s="36"/>
      <c r="O13" s="31"/>
      <c r="P13" s="31"/>
      <c r="Q13" s="31"/>
    </row>
    <row r="14" spans="1:72" ht="15" customHeight="1" x14ac:dyDescent="0.25">
      <c r="I14" s="31"/>
      <c r="J14" s="31"/>
      <c r="K14" s="31"/>
      <c r="L14" s="31"/>
      <c r="M14" s="31"/>
      <c r="N14" s="36"/>
      <c r="O14" s="31"/>
      <c r="P14" s="31"/>
      <c r="Q14" s="31"/>
    </row>
    <row r="15" spans="1:72" ht="15" customHeight="1" x14ac:dyDescent="0.25">
      <c r="I15" s="31"/>
      <c r="J15" s="31"/>
      <c r="K15" s="31"/>
      <c r="L15" s="31"/>
      <c r="M15" s="31"/>
      <c r="N15" s="31"/>
      <c r="O15" s="31"/>
      <c r="P15" s="31"/>
      <c r="Q15" s="31"/>
    </row>
    <row r="16" spans="1:72" ht="15" customHeight="1" x14ac:dyDescent="0.25">
      <c r="I16" s="31"/>
      <c r="J16" s="31"/>
      <c r="K16" s="31"/>
      <c r="L16" s="31"/>
      <c r="M16" s="31"/>
      <c r="N16" s="31"/>
      <c r="O16" s="31"/>
      <c r="P16" s="31"/>
      <c r="Q16" s="31"/>
    </row>
    <row r="17" spans="9:17" ht="15" customHeight="1" x14ac:dyDescent="0.25">
      <c r="I17" s="31"/>
      <c r="J17" s="31"/>
      <c r="K17" s="31"/>
      <c r="L17" s="31"/>
      <c r="M17" s="31"/>
      <c r="N17" s="31"/>
      <c r="O17" s="31"/>
      <c r="P17" s="31"/>
      <c r="Q17" s="31"/>
    </row>
    <row r="18" spans="9:17" ht="15" customHeight="1" x14ac:dyDescent="0.25">
      <c r="I18" s="31"/>
      <c r="J18" s="31"/>
      <c r="K18" s="31"/>
      <c r="L18" s="31"/>
      <c r="M18" s="31"/>
      <c r="N18" s="31"/>
      <c r="O18" s="31"/>
      <c r="P18" s="31"/>
      <c r="Q18" s="31"/>
    </row>
    <row r="19" spans="9:17" ht="15" customHeight="1" x14ac:dyDescent="0.25">
      <c r="I19" s="31"/>
      <c r="J19" s="31"/>
      <c r="K19" s="31"/>
      <c r="L19" s="31"/>
      <c r="M19" s="31"/>
      <c r="N19" s="31"/>
      <c r="O19" s="31"/>
      <c r="P19" s="31"/>
      <c r="Q19" s="31"/>
    </row>
    <row r="20" spans="9:17" ht="15" customHeight="1" x14ac:dyDescent="0.25">
      <c r="I20" s="31"/>
      <c r="J20" s="31"/>
      <c r="K20" s="31"/>
      <c r="L20" s="31"/>
      <c r="M20" s="31"/>
      <c r="N20" s="31"/>
      <c r="O20" s="31"/>
      <c r="P20" s="31"/>
      <c r="Q20" s="31"/>
    </row>
    <row r="21" spans="9:17" ht="15" customHeight="1" x14ac:dyDescent="0.25">
      <c r="I21" s="31"/>
      <c r="J21" s="31"/>
      <c r="K21" s="31"/>
      <c r="L21" s="31"/>
      <c r="M21" s="31"/>
      <c r="N21" s="31"/>
      <c r="O21" s="31"/>
      <c r="P21" s="31"/>
      <c r="Q21" s="31"/>
    </row>
    <row r="22" spans="9:17" ht="15" customHeight="1" x14ac:dyDescent="0.25">
      <c r="I22" s="31"/>
      <c r="J22" s="31"/>
      <c r="K22" s="31"/>
      <c r="L22" s="31"/>
      <c r="M22" s="31"/>
      <c r="N22" s="31"/>
      <c r="O22" s="31"/>
      <c r="P22" s="31"/>
      <c r="Q22" s="31"/>
    </row>
    <row r="23" spans="9:17" ht="15" customHeight="1" x14ac:dyDescent="0.25"/>
    <row r="24" spans="9:17" ht="15" customHeight="1" x14ac:dyDescent="0.25"/>
    <row r="25" spans="9:17" ht="15" customHeight="1" x14ac:dyDescent="0.25"/>
    <row r="26" spans="9:17" ht="15" customHeight="1" x14ac:dyDescent="0.25"/>
    <row r="27" spans="9:17" ht="15" customHeight="1" x14ac:dyDescent="0.25"/>
    <row r="28" spans="9:17" ht="15" customHeight="1" x14ac:dyDescent="0.25"/>
    <row r="29" spans="9:17" ht="15" customHeight="1" x14ac:dyDescent="0.25"/>
    <row r="30" spans="9:17" ht="15" customHeight="1" x14ac:dyDescent="0.25"/>
    <row r="31" spans="9:17" ht="15" customHeight="1" x14ac:dyDescent="0.25"/>
    <row r="32" spans="9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</sheetData>
  <mergeCells count="7">
    <mergeCell ref="K1:M1"/>
    <mergeCell ref="A3:M3"/>
    <mergeCell ref="A4:A6"/>
    <mergeCell ref="B1:D1"/>
    <mergeCell ref="A1:A2"/>
    <mergeCell ref="E1:G1"/>
    <mergeCell ref="H1: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pane ySplit="2" topLeftCell="A3" activePane="bottomLeft" state="frozen"/>
      <selection pane="bottomLeft" activeCell="J34" sqref="J34"/>
    </sheetView>
  </sheetViews>
  <sheetFormatPr defaultRowHeight="15" x14ac:dyDescent="0.25"/>
  <cols>
    <col min="1" max="1" width="20.7109375" style="1" customWidth="1"/>
    <col min="2" max="2" width="10.7109375" style="13" customWidth="1"/>
    <col min="3" max="60" width="15.7109375" style="13" customWidth="1"/>
    <col min="61" max="16384" width="9.140625" style="13"/>
  </cols>
  <sheetData>
    <row r="1" spans="1:17" ht="15.75" thickBot="1" x14ac:dyDescent="0.3">
      <c r="A1" s="75" t="s">
        <v>0</v>
      </c>
      <c r="B1" s="77" t="s">
        <v>3</v>
      </c>
      <c r="C1" s="78"/>
      <c r="D1" s="79"/>
      <c r="E1" s="72">
        <v>43089</v>
      </c>
      <c r="F1" s="73"/>
      <c r="G1" s="74"/>
      <c r="H1" s="72">
        <v>43453</v>
      </c>
      <c r="I1" s="73"/>
      <c r="J1" s="74"/>
      <c r="K1" s="72">
        <v>43453</v>
      </c>
      <c r="L1" s="73"/>
      <c r="M1" s="74"/>
    </row>
    <row r="2" spans="1:17" ht="45.75" thickBot="1" x14ac:dyDescent="0.3">
      <c r="A2" s="76"/>
      <c r="B2" s="2" t="s">
        <v>10</v>
      </c>
      <c r="C2" s="16" t="s">
        <v>15</v>
      </c>
      <c r="D2" s="19" t="s">
        <v>6</v>
      </c>
      <c r="E2" s="20" t="s">
        <v>1</v>
      </c>
      <c r="F2" s="21" t="s">
        <v>2</v>
      </c>
      <c r="G2" s="22" t="s">
        <v>7</v>
      </c>
      <c r="H2" s="14" t="s">
        <v>1</v>
      </c>
      <c r="I2" s="23" t="s">
        <v>2</v>
      </c>
      <c r="J2" s="22" t="s">
        <v>7</v>
      </c>
      <c r="K2" s="14" t="s">
        <v>1</v>
      </c>
      <c r="L2" s="23" t="s">
        <v>2</v>
      </c>
      <c r="M2" s="22" t="s">
        <v>7</v>
      </c>
    </row>
    <row r="3" spans="1:17" ht="15.75" thickBot="1" x14ac:dyDescent="0.3">
      <c r="A3" s="53" t="s">
        <v>17</v>
      </c>
      <c r="B3" s="54"/>
      <c r="C3" s="54"/>
      <c r="D3" s="54"/>
      <c r="E3" s="54"/>
      <c r="F3" s="54"/>
      <c r="G3" s="54"/>
      <c r="H3" s="54"/>
      <c r="I3" s="54"/>
      <c r="J3" s="55"/>
      <c r="K3" s="54"/>
      <c r="L3" s="54"/>
      <c r="M3" s="55"/>
    </row>
    <row r="4" spans="1:17" ht="30" customHeight="1" thickBot="1" x14ac:dyDescent="0.3">
      <c r="A4" s="30" t="s">
        <v>9</v>
      </c>
      <c r="B4" s="2" t="s">
        <v>11</v>
      </c>
      <c r="C4" s="34">
        <v>110</v>
      </c>
      <c r="D4" s="35"/>
      <c r="E4" s="24">
        <v>8.57</v>
      </c>
      <c r="F4" s="37">
        <f>C4*E4*0.98</f>
        <v>923.846</v>
      </c>
      <c r="G4" s="25"/>
      <c r="H4" s="24">
        <v>11.36</v>
      </c>
      <c r="I4" s="26">
        <f>C4*H4*0.98</f>
        <v>1224.6079999999999</v>
      </c>
      <c r="J4" s="27"/>
      <c r="K4" s="24">
        <v>14.83</v>
      </c>
      <c r="L4" s="26">
        <f>C4*K4*0.98</f>
        <v>1598.674</v>
      </c>
      <c r="M4" s="27"/>
    </row>
    <row r="5" spans="1:17" ht="15.75" thickBot="1" x14ac:dyDescent="0.3">
      <c r="A5" s="33" t="s">
        <v>4</v>
      </c>
      <c r="B5" s="28"/>
      <c r="C5" s="28"/>
      <c r="D5" s="28">
        <v>14400</v>
      </c>
      <c r="E5" s="28"/>
      <c r="F5" s="29">
        <f>SUM(F4:F4)</f>
        <v>923.846</v>
      </c>
      <c r="G5" s="29">
        <f>D5-F5</f>
        <v>13476.154</v>
      </c>
      <c r="H5" s="28"/>
      <c r="I5" s="29">
        <f>SUM(I4:I4)</f>
        <v>1224.6079999999999</v>
      </c>
      <c r="J5" s="29">
        <f t="shared" ref="J5" si="0">D5-I5</f>
        <v>13175.392</v>
      </c>
      <c r="K5" s="28"/>
      <c r="L5" s="29">
        <f>SUM(L4:L4)</f>
        <v>1598.674</v>
      </c>
      <c r="M5" s="29">
        <f>D5-L5</f>
        <v>12801.326000000001</v>
      </c>
    </row>
    <row r="6" spans="1:17" x14ac:dyDescent="0.25">
      <c r="M6" s="38"/>
    </row>
    <row r="7" spans="1:17" x14ac:dyDescent="0.25">
      <c r="D7" s="38"/>
      <c r="G7" s="80"/>
      <c r="H7" s="80"/>
      <c r="I7" s="80"/>
      <c r="J7" s="81"/>
      <c r="K7" s="81"/>
      <c r="L7" s="81"/>
      <c r="M7" s="81"/>
      <c r="N7" s="81"/>
      <c r="O7" s="81"/>
      <c r="P7" s="81"/>
      <c r="Q7" s="31"/>
    </row>
    <row r="8" spans="1:17" x14ac:dyDescent="0.25">
      <c r="G8" s="80"/>
      <c r="H8" s="82"/>
      <c r="I8" s="82"/>
      <c r="J8" s="56"/>
      <c r="K8" s="56"/>
      <c r="L8" s="56"/>
      <c r="M8" s="56"/>
      <c r="N8" s="56"/>
      <c r="O8" s="56"/>
      <c r="P8" s="56"/>
      <c r="Q8" s="31"/>
    </row>
    <row r="9" spans="1:17" x14ac:dyDescent="0.25">
      <c r="G9" s="80"/>
      <c r="H9" s="82"/>
      <c r="I9" s="82"/>
      <c r="J9" s="56" t="s">
        <v>20</v>
      </c>
      <c r="K9" s="56">
        <v>10</v>
      </c>
      <c r="L9" s="57">
        <v>110</v>
      </c>
      <c r="M9" s="58"/>
      <c r="N9" s="58"/>
      <c r="O9" s="58"/>
      <c r="P9" s="56"/>
      <c r="Q9" s="31"/>
    </row>
    <row r="10" spans="1:17" x14ac:dyDescent="0.25">
      <c r="G10" s="80"/>
      <c r="H10" s="82"/>
      <c r="I10" s="82"/>
      <c r="J10" s="56" t="s">
        <v>19</v>
      </c>
      <c r="K10" s="58">
        <f>K11/(K9*K12)</f>
        <v>163.16326530612244</v>
      </c>
      <c r="L10" s="58">
        <f>L11/(L9*L12)</f>
        <v>14.833024118738404</v>
      </c>
      <c r="M10" s="58"/>
      <c r="N10" s="58"/>
      <c r="O10" s="58"/>
      <c r="P10" s="56"/>
      <c r="Q10" s="31"/>
    </row>
    <row r="11" spans="1:17" x14ac:dyDescent="0.25">
      <c r="G11" s="80"/>
      <c r="H11" s="82"/>
      <c r="I11" s="82"/>
      <c r="J11" s="56" t="s">
        <v>18</v>
      </c>
      <c r="K11" s="56">
        <v>1599</v>
      </c>
      <c r="L11" s="56">
        <f>K11</f>
        <v>1599</v>
      </c>
      <c r="M11" s="58"/>
      <c r="N11" s="58"/>
      <c r="O11" s="58"/>
      <c r="P11" s="56"/>
      <c r="Q11" s="31"/>
    </row>
    <row r="12" spans="1:17" x14ac:dyDescent="0.25">
      <c r="G12" s="80"/>
      <c r="H12" s="82"/>
      <c r="I12" s="82"/>
      <c r="J12" s="56" t="s">
        <v>21</v>
      </c>
      <c r="K12" s="56">
        <v>0.98</v>
      </c>
      <c r="L12" s="56">
        <v>0.98</v>
      </c>
      <c r="M12" s="56"/>
      <c r="N12" s="56"/>
      <c r="O12" s="56"/>
      <c r="P12" s="56"/>
      <c r="Q12" s="31"/>
    </row>
    <row r="13" spans="1:17" x14ac:dyDescent="0.25">
      <c r="G13" s="80"/>
      <c r="H13" s="82"/>
      <c r="I13" s="82"/>
      <c r="J13" s="56"/>
      <c r="K13" s="56"/>
      <c r="L13" s="56"/>
      <c r="M13" s="56"/>
      <c r="N13" s="56"/>
      <c r="O13" s="56"/>
      <c r="P13" s="56"/>
      <c r="Q13" s="31"/>
    </row>
    <row r="14" spans="1:17" x14ac:dyDescent="0.25">
      <c r="G14" s="80"/>
      <c r="H14" s="82"/>
      <c r="I14" s="82"/>
      <c r="J14" s="56"/>
      <c r="K14" s="56"/>
      <c r="L14" s="58"/>
      <c r="M14" s="56"/>
      <c r="N14" s="56"/>
      <c r="O14" s="56"/>
      <c r="P14" s="56"/>
      <c r="Q14" s="31"/>
    </row>
    <row r="15" spans="1:17" x14ac:dyDescent="0.25">
      <c r="G15" s="80"/>
      <c r="H15" s="82"/>
      <c r="I15" s="82"/>
      <c r="J15" s="56"/>
      <c r="K15" s="56"/>
      <c r="L15" s="56"/>
      <c r="M15" s="56"/>
      <c r="N15" s="56"/>
      <c r="O15" s="56"/>
      <c r="P15" s="56"/>
      <c r="Q15" s="31"/>
    </row>
    <row r="16" spans="1:17" x14ac:dyDescent="0.25">
      <c r="G16" s="80"/>
      <c r="H16" s="82"/>
      <c r="I16" s="82"/>
      <c r="J16" s="82"/>
      <c r="K16" s="82"/>
      <c r="L16" s="82"/>
      <c r="M16" s="82"/>
      <c r="N16" s="82"/>
      <c r="O16" s="82"/>
      <c r="P16" s="82"/>
    </row>
    <row r="17" spans="7:16" x14ac:dyDescent="0.25">
      <c r="G17" s="80"/>
      <c r="H17" s="82"/>
      <c r="I17" s="82"/>
      <c r="J17" s="82"/>
      <c r="K17" s="82"/>
      <c r="L17" s="82"/>
      <c r="M17" s="82"/>
      <c r="N17" s="82"/>
      <c r="O17" s="82"/>
      <c r="P17" s="82"/>
    </row>
    <row r="18" spans="7:16" x14ac:dyDescent="0.25">
      <c r="G18" s="80"/>
      <c r="H18" s="82"/>
      <c r="I18" s="82"/>
      <c r="J18" s="82"/>
      <c r="K18" s="82"/>
      <c r="L18" s="82"/>
      <c r="M18" s="82"/>
      <c r="N18" s="82"/>
      <c r="O18" s="82"/>
      <c r="P18" s="82"/>
    </row>
    <row r="19" spans="7:16" x14ac:dyDescent="0.25">
      <c r="G19" s="80"/>
      <c r="H19" s="82"/>
      <c r="I19" s="82"/>
      <c r="J19" s="82"/>
      <c r="K19" s="82"/>
      <c r="L19" s="82"/>
      <c r="M19" s="82"/>
      <c r="N19" s="82"/>
      <c r="O19" s="82"/>
      <c r="P19" s="82"/>
    </row>
    <row r="20" spans="7:16" x14ac:dyDescent="0.25"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7:16" x14ac:dyDescent="0.25"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7:16" x14ac:dyDescent="0.25"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7:16" x14ac:dyDescent="0.25"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7:16" x14ac:dyDescent="0.25"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7:16" x14ac:dyDescent="0.25">
      <c r="G25" s="80"/>
      <c r="H25" s="80"/>
      <c r="I25" s="80"/>
      <c r="J25" s="80"/>
      <c r="K25" s="80"/>
      <c r="L25" s="80"/>
      <c r="M25" s="80"/>
      <c r="N25" s="80"/>
      <c r="O25" s="80"/>
      <c r="P25" s="80"/>
    </row>
  </sheetData>
  <mergeCells count="5">
    <mergeCell ref="K1:M1"/>
    <mergeCell ref="A1:A2"/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Лобненская ОДГ</vt:lpstr>
      <vt:lpstr>Московская ОДГ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Эльдар Закиржанович</dc:creator>
  <cp:lastModifiedBy>Юсупов Эльдар Закиржанович</cp:lastModifiedBy>
  <dcterms:created xsi:type="dcterms:W3CDTF">2018-10-01T08:59:35Z</dcterms:created>
  <dcterms:modified xsi:type="dcterms:W3CDTF">2019-07-09T06:24:07Z</dcterms:modified>
</cp:coreProperties>
</file>